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thirsk\Marketing\Forms\Order forms\New order forms\"/>
    </mc:Choice>
  </mc:AlternateContent>
  <xr:revisionPtr revIDLastSave="0" documentId="13_ncr:1_{CB9ECA75-DD0F-4776-91F1-6E3C20CFFDE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rder form" sheetId="1" r:id="rId1"/>
    <sheet name="For office use only" sheetId="3" r:id="rId2"/>
    <sheet name="For office use only 2" sheetId="2" r:id="rId3"/>
  </sheets>
  <definedNames>
    <definedName name="_Hlk116479674" localSheetId="0">'Order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I39" i="1" s="1"/>
  <c r="A80" i="1" l="1"/>
  <c r="I72" i="1"/>
  <c r="G45" i="1"/>
  <c r="G24" i="1" l="1"/>
  <c r="G28" i="1"/>
  <c r="G34" i="1"/>
  <c r="I45" i="1" l="1"/>
  <c r="I34" i="1"/>
  <c r="I28" i="1"/>
  <c r="I24" i="1" l="1"/>
  <c r="I61" i="1" l="1"/>
  <c r="I49" i="1"/>
  <c r="I59" i="1" l="1"/>
  <c r="I67" i="1" l="1"/>
  <c r="I66" i="1"/>
  <c r="I64" i="1"/>
  <c r="I63" i="1"/>
  <c r="I51" i="1" l="1"/>
  <c r="I52" i="1"/>
  <c r="I53" i="1"/>
  <c r="I54" i="1"/>
  <c r="I55" i="1"/>
  <c r="I56" i="1"/>
  <c r="I57" i="1"/>
  <c r="I58" i="1"/>
  <c r="I60" i="1"/>
  <c r="I62" i="1"/>
  <c r="I65" i="1"/>
  <c r="I50" i="1"/>
  <c r="I69" i="1" l="1"/>
  <c r="I71" i="1" s="1"/>
  <c r="I73" i="1" l="1"/>
</calcChain>
</file>

<file path=xl/sharedStrings.xml><?xml version="1.0" encoding="utf-8"?>
<sst xmlns="http://schemas.openxmlformats.org/spreadsheetml/2006/main" count="162" uniqueCount="123">
  <si>
    <t>Name</t>
  </si>
  <si>
    <t>Telephone No</t>
  </si>
  <si>
    <t>Quantity</t>
  </si>
  <si>
    <t>Qty</t>
  </si>
  <si>
    <t>16-30</t>
  </si>
  <si>
    <t>31-45</t>
  </si>
  <si>
    <t>46-60</t>
  </si>
  <si>
    <t>61+</t>
  </si>
  <si>
    <t>Price per book</t>
  </si>
  <si>
    <t>Yes</t>
  </si>
  <si>
    <t>No</t>
  </si>
  <si>
    <t>10+</t>
  </si>
  <si>
    <t>2-9</t>
  </si>
  <si>
    <t>Size</t>
  </si>
  <si>
    <t>Price each</t>
  </si>
  <si>
    <t>A5</t>
  </si>
  <si>
    <t>A4</t>
  </si>
  <si>
    <t>Isolation</t>
  </si>
  <si>
    <t>PPE</t>
  </si>
  <si>
    <t>Respiratory</t>
  </si>
  <si>
    <t>GRAND TOTAL</t>
  </si>
  <si>
    <t>DISCOUNT</t>
  </si>
  <si>
    <t>HOW TO ORDER</t>
  </si>
  <si>
    <t xml:space="preserve">Hand hygiene Information leaflet for community service users </t>
  </si>
  <si>
    <t>Price per pack</t>
  </si>
  <si>
    <t>Hand hygiene</t>
  </si>
  <si>
    <t>SUB TOTAL</t>
  </si>
  <si>
    <t>POSTER TOTAL</t>
  </si>
  <si>
    <t>Workbook total</t>
  </si>
  <si>
    <t>Unit price</t>
  </si>
  <si>
    <t>Policy total</t>
  </si>
  <si>
    <t>IPC CQC Pack total</t>
  </si>
  <si>
    <t>MCP total</t>
  </si>
  <si>
    <t>Viral gastroenteritis</t>
  </si>
  <si>
    <t>Job title</t>
  </si>
  <si>
    <t>Organisation name</t>
  </si>
  <si>
    <t>Delivery address (inc postcode)</t>
  </si>
  <si>
    <t>Invoice address  (if different to delivery address)</t>
  </si>
  <si>
    <t>Total price</t>
  </si>
  <si>
    <t xml:space="preserve">Bare below the elbows </t>
  </si>
  <si>
    <t xml:space="preserve">Respiratory and cough hygiene </t>
  </si>
  <si>
    <t xml:space="preserve">Actions to be taken following a sharps injury, blood splash or body fluid incident </t>
  </si>
  <si>
    <t xml:space="preserve">Correct sharps disposal </t>
  </si>
  <si>
    <t xml:space="preserve">Sharps injury (Bleed it, Wash it, Cover it, Report it) </t>
  </si>
  <si>
    <t>Cleaning notice  (laminated)</t>
  </si>
  <si>
    <t xml:space="preserve">Are you or have you been suffering from diarrhoea and/or vomiting in the last 48 hours </t>
  </si>
  <si>
    <t xml:space="preserve">Bristol stool form scale </t>
  </si>
  <si>
    <t>5.  My catheter passport</t>
  </si>
  <si>
    <t xml:space="preserve">National Colour coding scheme for cleaning materials and equipment </t>
  </si>
  <si>
    <t>Infection Prevention and Control</t>
  </si>
  <si>
    <t xml:space="preserve">Email address </t>
  </si>
  <si>
    <t>Do you work in North Yorkshire or York?</t>
  </si>
  <si>
    <t xml:space="preserve">Thumbs up to help prevent infections spreading for service users and visitors </t>
  </si>
  <si>
    <t xml:space="preserve">No of staff </t>
  </si>
  <si>
    <t>Order No.</t>
  </si>
  <si>
    <t>Purchase Order No</t>
  </si>
  <si>
    <t>Purchase Order Number (if required, e.g. Council, ICB, NHS Trust)</t>
  </si>
  <si>
    <t>Date order received</t>
  </si>
  <si>
    <t>Other</t>
  </si>
  <si>
    <t>Organisation type</t>
  </si>
  <si>
    <t>Date payment received</t>
  </si>
  <si>
    <t>Payment type</t>
  </si>
  <si>
    <t>Online</t>
  </si>
  <si>
    <t>Budget tfr</t>
  </si>
  <si>
    <t>HDFT invoice</t>
  </si>
  <si>
    <t>Cheque</t>
  </si>
  <si>
    <t>E-mail permission</t>
  </si>
  <si>
    <t>Already</t>
  </si>
  <si>
    <t>E-mail database</t>
  </si>
  <si>
    <t>Answer sheet e-mailed</t>
  </si>
  <si>
    <t>Order completed by</t>
  </si>
  <si>
    <t>No of repeat orders</t>
  </si>
  <si>
    <t>Despatch date</t>
  </si>
  <si>
    <t>Dom Care</t>
  </si>
  <si>
    <t>GP</t>
  </si>
  <si>
    <t>Council</t>
  </si>
  <si>
    <t>ICB</t>
  </si>
  <si>
    <t>NHS Trust</t>
  </si>
  <si>
    <t>Universities</t>
  </si>
  <si>
    <t>Dental</t>
  </si>
  <si>
    <t>Care Home</t>
  </si>
  <si>
    <t>Discount</t>
  </si>
  <si>
    <t>A/c No</t>
  </si>
  <si>
    <t>Comments</t>
  </si>
  <si>
    <t>Budget Code</t>
  </si>
  <si>
    <t>Recorded on income sheet</t>
  </si>
  <si>
    <t>Resource Order Form for General Practice</t>
  </si>
  <si>
    <t>2.  IPC Policies for General Practice</t>
  </si>
  <si>
    <t>10 per pack</t>
  </si>
  <si>
    <t>3.  IPC CQC inspection preparation pack for General Practice</t>
  </si>
  <si>
    <t>Waste stream guide for General Practice</t>
  </si>
  <si>
    <t>Local contact details of Health Practitioners who can provide IPC advice</t>
  </si>
  <si>
    <t>Hand hygiene technique for staff (wipeable)</t>
  </si>
  <si>
    <t>Your 5 moments for hand hygiene at the point of care (for General Practice)</t>
  </si>
  <si>
    <t xml:space="preserve">Stop the spread of germs – please wash your hands (for service users and visitors) </t>
  </si>
  <si>
    <t>Stop - Isolation area  (double sided/laminated)</t>
  </si>
  <si>
    <t xml:space="preserve">Correct order for putting on and removing PPE  </t>
  </si>
  <si>
    <t xml:space="preserve">Wearing a mask: do’s and don’ts  </t>
  </si>
  <si>
    <t>Safe disposal of waste</t>
  </si>
  <si>
    <t>Safe management of sharps and inoculation injuries</t>
  </si>
  <si>
    <t>Safe management of the care environment</t>
  </si>
  <si>
    <t>Min 5</t>
  </si>
  <si>
    <t>5-15</t>
  </si>
  <si>
    <r>
      <rPr>
        <sz val="13"/>
        <color theme="1"/>
        <rFont val="Calibri"/>
        <family val="2"/>
        <scheme val="minor"/>
      </rPr>
      <t xml:space="preserve">Please complete the order form and email to:  </t>
    </r>
    <r>
      <rPr>
        <u/>
        <sz val="13"/>
        <color rgb="FF0000FF"/>
        <rFont val="Calibri"/>
        <family val="2"/>
        <scheme val="minor"/>
      </rPr>
      <t>infectionprevention.control@nhs.net</t>
    </r>
  </si>
  <si>
    <t>Please note: The Policies can be downloaded free of charge from our website</t>
  </si>
  <si>
    <t>Please note: The CQC Pack comes with a large supply of posters</t>
  </si>
  <si>
    <t>Finance email (if applicable)</t>
  </si>
  <si>
    <t>6.  Posters - Please check the posters supplied with the IPC CQC Inspection Preparation Pack before ordering posters</t>
  </si>
  <si>
    <t>Free IPC Bulletin notification</t>
  </si>
  <si>
    <t>A3</t>
  </si>
  <si>
    <t>Receipt Sent</t>
  </si>
  <si>
    <t>1.  Preventing Infection Workbook: Guidance for General Practice
     (minimum order quantity = 5)</t>
  </si>
  <si>
    <t xml:space="preserve">Audit tools link </t>
  </si>
  <si>
    <t>If you need any assistance with ordering, placing bulk orders or want to discuss bespoke resources, please call us on 01423 557340 and we will be happy to help.</t>
  </si>
  <si>
    <t>Added to invoice spreadsheet</t>
  </si>
  <si>
    <t>You will receive a confirmation email with payment instructions</t>
  </si>
  <si>
    <r>
      <t xml:space="preserve">You will then receive a confirmation email with payment instructions
</t>
    </r>
    <r>
      <rPr>
        <sz val="14"/>
        <rFont val="Calibri"/>
        <family val="2"/>
        <scheme val="minor"/>
      </rPr>
      <t>Please note all prices include postage</t>
    </r>
  </si>
  <si>
    <t>Please note: This Pack is only supplied as a digital resource</t>
  </si>
  <si>
    <t xml:space="preserve"> Cleaning total</t>
  </si>
  <si>
    <t>4.  IPC Cleaning schedule and record templates for General Practice</t>
  </si>
  <si>
    <t>Price per GP Surgery</t>
  </si>
  <si>
    <t>The templates will be sent via e-mail.</t>
  </si>
  <si>
    <t>North Yorkshire and York (GP surgeries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</si>
</sst>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00A599"/>
      <name val="Arial"/>
      <family val="2"/>
    </font>
    <font>
      <b/>
      <sz val="24"/>
      <color rgb="FF660066"/>
      <name val="Arial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.5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9.5"/>
      <color theme="1"/>
      <name val="Calibri"/>
      <family val="2"/>
    </font>
    <font>
      <b/>
      <sz val="23"/>
      <color rgb="FF0072C6"/>
      <name val="Arial"/>
      <family val="2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00FF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mediumGray">
        <bgColor rgb="FF60606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BCDAEE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8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0" xfId="0" applyFont="1"/>
    <xf numFmtId="0" fontId="11" fillId="5" borderId="1" xfId="0" applyFont="1" applyFill="1" applyBorder="1"/>
    <xf numFmtId="0" fontId="8" fillId="6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vertical="center" wrapText="1"/>
    </xf>
    <xf numFmtId="49" fontId="7" fillId="7" borderId="1" xfId="0" quotePrefix="1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1" xfId="0" quotePrefix="1" applyFont="1" applyFill="1" applyBorder="1" applyAlignment="1">
      <alignment horizontal="left" vertical="center" wrapText="1"/>
    </xf>
    <xf numFmtId="49" fontId="7" fillId="7" borderId="1" xfId="0" applyNumberFormat="1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top" wrapText="1"/>
    </xf>
    <xf numFmtId="0" fontId="6" fillId="7" borderId="22" xfId="0" applyFont="1" applyFill="1" applyBorder="1" applyAlignment="1">
      <alignment vertical="top" wrapText="1"/>
    </xf>
    <xf numFmtId="0" fontId="6" fillId="7" borderId="23" xfId="0" applyFont="1" applyFill="1" applyBorder="1" applyAlignment="1">
      <alignment vertical="top" wrapText="1"/>
    </xf>
    <xf numFmtId="0" fontId="6" fillId="7" borderId="13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0" fontId="14" fillId="7" borderId="1" xfId="0" quotePrefix="1" applyFont="1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7" borderId="32" xfId="0" applyFont="1" applyFill="1" applyBorder="1" applyAlignment="1">
      <alignment vertical="top" wrapText="1"/>
    </xf>
    <xf numFmtId="0" fontId="6" fillId="7" borderId="25" xfId="0" applyFont="1" applyFill="1" applyBorder="1" applyAlignment="1">
      <alignment vertical="top" wrapText="1"/>
    </xf>
    <xf numFmtId="0" fontId="6" fillId="7" borderId="3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7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left"/>
    </xf>
    <xf numFmtId="164" fontId="7" fillId="0" borderId="53" xfId="0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7" fillId="7" borderId="22" xfId="0" applyFont="1" applyFill="1" applyBorder="1" applyAlignment="1">
      <alignment vertical="center" wrapText="1"/>
    </xf>
    <xf numFmtId="8" fontId="7" fillId="2" borderId="12" xfId="0" applyNumberFormat="1" applyFont="1" applyFill="1" applyBorder="1" applyAlignment="1">
      <alignment horizontal="left" vertical="center" wrapText="1"/>
    </xf>
    <xf numFmtId="164" fontId="7" fillId="2" borderId="58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8" fontId="7" fillId="2" borderId="1" xfId="0" applyNumberFormat="1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34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8" fontId="7" fillId="2" borderId="2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8" fontId="7" fillId="2" borderId="12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right" vertical="center" wrapText="1"/>
    </xf>
    <xf numFmtId="0" fontId="6" fillId="7" borderId="7" xfId="0" applyFont="1" applyFill="1" applyBorder="1" applyAlignment="1">
      <alignment horizontal="right" vertical="center" wrapText="1"/>
    </xf>
    <xf numFmtId="0" fontId="6" fillId="7" borderId="14" xfId="0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>
      <alignment vertical="center" wrapText="1"/>
    </xf>
    <xf numFmtId="0" fontId="16" fillId="0" borderId="56" xfId="0" applyFont="1" applyBorder="1"/>
    <xf numFmtId="0" fontId="16" fillId="0" borderId="57" xfId="0" applyFont="1" applyBorder="1"/>
    <xf numFmtId="0" fontId="24" fillId="7" borderId="47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righ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8" fontId="7" fillId="2" borderId="13" xfId="0" applyNumberFormat="1" applyFont="1" applyFill="1" applyBorder="1" applyAlignment="1">
      <alignment horizontal="center" vertical="center" wrapText="1"/>
    </xf>
    <xf numFmtId="8" fontId="7" fillId="2" borderId="17" xfId="0" applyNumberFormat="1" applyFont="1" applyFill="1" applyBorder="1" applyAlignment="1">
      <alignment horizontal="center" vertical="center" wrapText="1"/>
    </xf>
    <xf numFmtId="8" fontId="7" fillId="2" borderId="14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righ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horizontal="center" vertical="center" wrapText="1"/>
    </xf>
    <xf numFmtId="8" fontId="7" fillId="2" borderId="1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8" fontId="7" fillId="0" borderId="27" xfId="0" applyNumberFormat="1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8" fontId="7" fillId="2" borderId="58" xfId="0" applyNumberFormat="1" applyFont="1" applyFill="1" applyBorder="1" applyAlignment="1">
      <alignment horizontal="left" vertical="center" wrapText="1"/>
    </xf>
    <xf numFmtId="8" fontId="7" fillId="2" borderId="59" xfId="0" applyNumberFormat="1" applyFont="1" applyFill="1" applyBorder="1" applyAlignment="1">
      <alignment horizontal="left" vertical="center" wrapText="1"/>
    </xf>
    <xf numFmtId="8" fontId="7" fillId="2" borderId="16" xfId="0" applyNumberFormat="1" applyFont="1" applyFill="1" applyBorder="1" applyAlignment="1">
      <alignment horizontal="left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16" fillId="0" borderId="42" xfId="0" applyFont="1" applyBorder="1"/>
    <xf numFmtId="0" fontId="16" fillId="0" borderId="43" xfId="0" applyFont="1" applyBorder="1"/>
    <xf numFmtId="0" fontId="22" fillId="0" borderId="5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8" fontId="7" fillId="2" borderId="5" xfId="0" applyNumberFormat="1" applyFont="1" applyFill="1" applyBorder="1" applyAlignment="1">
      <alignment horizontal="left" vertical="center" wrapText="1"/>
    </xf>
    <xf numFmtId="8" fontId="7" fillId="2" borderId="19" xfId="0" applyNumberFormat="1" applyFont="1" applyFill="1" applyBorder="1" applyAlignment="1">
      <alignment horizontal="left" vertical="center" wrapText="1"/>
    </xf>
    <xf numFmtId="8" fontId="7" fillId="2" borderId="4" xfId="0" applyNumberFormat="1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CDAEE"/>
      <color rgb="FF0072C6"/>
      <color rgb="FF0000FF"/>
      <color rgb="FFC1E9E6"/>
      <color rgb="FFD9D9D9"/>
      <color rgb="FFDBDBDB"/>
      <color rgb="FF008E84"/>
      <color rgb="FF00A599"/>
      <color rgb="FF99DBD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88322</xdr:rowOff>
    </xdr:from>
    <xdr:to>
      <xdr:col>0</xdr:col>
      <xdr:colOff>1010227</xdr:colOff>
      <xdr:row>0</xdr:row>
      <xdr:rowOff>497126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8322"/>
          <a:ext cx="975591" cy="40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338859</xdr:colOff>
      <xdr:row>0</xdr:row>
      <xdr:rowOff>54264</xdr:rowOff>
    </xdr:from>
    <xdr:to>
      <xdr:col>10</xdr:col>
      <xdr:colOff>2309</xdr:colOff>
      <xdr:row>0</xdr:row>
      <xdr:rowOff>410441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586" y="54264"/>
          <a:ext cx="869950" cy="35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95250</xdr:rowOff>
        </xdr:from>
        <xdr:to>
          <xdr:col>4</xdr:col>
          <xdr:colOff>276225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 box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ectionprevention.control@nhs.net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0"/>
  <sheetViews>
    <sheetView showGridLines="0" tabSelected="1" view="pageLayout" zoomScaleNormal="110" workbookViewId="0">
      <selection activeCell="H45" sqref="H45"/>
    </sheetView>
  </sheetViews>
  <sheetFormatPr defaultRowHeight="15" x14ac:dyDescent="0.25"/>
  <cols>
    <col min="1" max="1" width="16.7109375" customWidth="1"/>
    <col min="2" max="2" width="9.42578125" customWidth="1"/>
    <col min="3" max="4" width="8.42578125" customWidth="1"/>
    <col min="5" max="5" width="8.85546875" customWidth="1"/>
    <col min="6" max="6" width="8.7109375" customWidth="1"/>
    <col min="7" max="7" width="10" customWidth="1"/>
    <col min="8" max="8" width="9.140625" customWidth="1"/>
    <col min="9" max="9" width="10.5703125" customWidth="1"/>
    <col min="10" max="10" width="4.5703125" customWidth="1"/>
  </cols>
  <sheetData>
    <row r="1" spans="1:10" ht="48.75" customHeight="1" x14ac:dyDescent="0.25"/>
    <row r="2" spans="1:10" s="4" customFormat="1" ht="31.5" x14ac:dyDescent="0.5">
      <c r="A2" s="44" t="s">
        <v>49</v>
      </c>
      <c r="B2" s="2"/>
      <c r="C2" s="2"/>
      <c r="D2" s="2"/>
      <c r="E2" s="2"/>
      <c r="F2" s="2"/>
      <c r="G2" s="2"/>
      <c r="H2" s="3"/>
      <c r="I2" s="3"/>
    </row>
    <row r="3" spans="1:10" s="4" customFormat="1" ht="31.5" x14ac:dyDescent="0.5">
      <c r="A3" s="44" t="s">
        <v>86</v>
      </c>
      <c r="B3" s="2"/>
      <c r="C3" s="2"/>
      <c r="D3" s="2"/>
      <c r="E3" s="2"/>
      <c r="F3" s="2"/>
      <c r="G3" s="2"/>
      <c r="H3" s="3"/>
      <c r="I3" s="3"/>
    </row>
    <row r="4" spans="1:10" ht="21.75" customHeight="1" thickBot="1" x14ac:dyDescent="0.3"/>
    <row r="5" spans="1:10" ht="29.25" customHeight="1" x14ac:dyDescent="0.25">
      <c r="A5" s="59" t="s">
        <v>22</v>
      </c>
      <c r="B5" s="60"/>
      <c r="C5" s="60"/>
      <c r="D5" s="60"/>
      <c r="E5" s="60"/>
      <c r="F5" s="60"/>
      <c r="G5" s="60"/>
      <c r="H5" s="60"/>
      <c r="I5" s="60"/>
      <c r="J5" s="61"/>
    </row>
    <row r="6" spans="1:10" ht="29.25" customHeight="1" x14ac:dyDescent="0.25">
      <c r="A6" s="62" t="s">
        <v>103</v>
      </c>
      <c r="B6" s="63"/>
      <c r="C6" s="63"/>
      <c r="D6" s="63"/>
      <c r="E6" s="63"/>
      <c r="F6" s="63"/>
      <c r="G6" s="63"/>
      <c r="H6" s="63"/>
      <c r="I6" s="63"/>
      <c r="J6" s="64"/>
    </row>
    <row r="7" spans="1:10" ht="40.5" customHeight="1" thickBot="1" x14ac:dyDescent="0.3">
      <c r="A7" s="65" t="s">
        <v>116</v>
      </c>
      <c r="B7" s="66"/>
      <c r="C7" s="66"/>
      <c r="D7" s="66"/>
      <c r="E7" s="66"/>
      <c r="F7" s="66"/>
      <c r="G7" s="66"/>
      <c r="H7" s="66"/>
      <c r="I7" s="66"/>
      <c r="J7" s="67"/>
    </row>
    <row r="8" spans="1:10" ht="15" customHeight="1" thickBot="1" x14ac:dyDescent="0.3"/>
    <row r="9" spans="1:10" s="1" customFormat="1" ht="24.75" customHeight="1" x14ac:dyDescent="0.35">
      <c r="A9" s="129" t="s">
        <v>0</v>
      </c>
      <c r="B9" s="130"/>
      <c r="C9" s="131"/>
      <c r="D9" s="132"/>
      <c r="E9" s="133"/>
      <c r="F9" s="133"/>
      <c r="G9" s="133"/>
      <c r="H9" s="133"/>
      <c r="I9" s="133"/>
      <c r="J9" s="134"/>
    </row>
    <row r="10" spans="1:10" s="1" customFormat="1" ht="24.75" customHeight="1" x14ac:dyDescent="0.35">
      <c r="A10" s="81" t="s">
        <v>34</v>
      </c>
      <c r="B10" s="82"/>
      <c r="C10" s="83"/>
      <c r="D10" s="121"/>
      <c r="E10" s="122"/>
      <c r="F10" s="122"/>
      <c r="G10" s="122"/>
      <c r="H10" s="122"/>
      <c r="I10" s="122"/>
      <c r="J10" s="123"/>
    </row>
    <row r="11" spans="1:10" s="1" customFormat="1" ht="24.75" customHeight="1" x14ac:dyDescent="0.35">
      <c r="A11" s="81" t="s">
        <v>35</v>
      </c>
      <c r="B11" s="82"/>
      <c r="C11" s="83"/>
      <c r="D11" s="121"/>
      <c r="E11" s="122"/>
      <c r="F11" s="122"/>
      <c r="G11" s="122"/>
      <c r="H11" s="122"/>
      <c r="I11" s="122"/>
      <c r="J11" s="123"/>
    </row>
    <row r="12" spans="1:10" s="1" customFormat="1" ht="24.75" customHeight="1" x14ac:dyDescent="0.35">
      <c r="A12" s="84" t="s">
        <v>53</v>
      </c>
      <c r="B12" s="85"/>
      <c r="C12" s="86"/>
      <c r="D12" s="138"/>
      <c r="E12" s="139"/>
      <c r="F12" s="139"/>
      <c r="G12" s="139"/>
      <c r="H12" s="139"/>
      <c r="I12" s="139"/>
      <c r="J12" s="140"/>
    </row>
    <row r="13" spans="1:10" s="1" customFormat="1" ht="56.25" customHeight="1" x14ac:dyDescent="0.35">
      <c r="A13" s="81" t="s">
        <v>36</v>
      </c>
      <c r="B13" s="82"/>
      <c r="C13" s="83"/>
      <c r="D13" s="135"/>
      <c r="E13" s="136"/>
      <c r="F13" s="136"/>
      <c r="G13" s="136"/>
      <c r="H13" s="136"/>
      <c r="I13" s="136"/>
      <c r="J13" s="137"/>
    </row>
    <row r="14" spans="1:10" s="1" customFormat="1" ht="52.5" customHeight="1" x14ac:dyDescent="0.35">
      <c r="A14" s="81" t="s">
        <v>37</v>
      </c>
      <c r="B14" s="82"/>
      <c r="C14" s="83"/>
      <c r="D14" s="121"/>
      <c r="E14" s="122"/>
      <c r="F14" s="122"/>
      <c r="G14" s="122"/>
      <c r="H14" s="122"/>
      <c r="I14" s="122"/>
      <c r="J14" s="123"/>
    </row>
    <row r="15" spans="1:10" s="1" customFormat="1" ht="24.75" customHeight="1" x14ac:dyDescent="0.35">
      <c r="A15" s="81" t="s">
        <v>1</v>
      </c>
      <c r="B15" s="82"/>
      <c r="C15" s="83"/>
      <c r="D15" s="121"/>
      <c r="E15" s="122"/>
      <c r="F15" s="122"/>
      <c r="G15" s="122"/>
      <c r="H15" s="122"/>
      <c r="I15" s="122"/>
      <c r="J15" s="123"/>
    </row>
    <row r="16" spans="1:10" s="1" customFormat="1" ht="24.75" customHeight="1" x14ac:dyDescent="0.35">
      <c r="A16" s="84" t="s">
        <v>50</v>
      </c>
      <c r="B16" s="99"/>
      <c r="C16" s="100"/>
      <c r="D16" s="121"/>
      <c r="E16" s="122"/>
      <c r="F16" s="122"/>
      <c r="G16" s="122"/>
      <c r="H16" s="122"/>
      <c r="I16" s="122"/>
      <c r="J16" s="123"/>
    </row>
    <row r="17" spans="1:10" s="1" customFormat="1" ht="24.75" customHeight="1" x14ac:dyDescent="0.35">
      <c r="A17" s="81" t="s">
        <v>106</v>
      </c>
      <c r="B17" s="82"/>
      <c r="C17" s="83"/>
      <c r="D17" s="121"/>
      <c r="E17" s="122"/>
      <c r="F17" s="122"/>
      <c r="G17" s="122"/>
      <c r="H17" s="122"/>
      <c r="I17" s="122"/>
      <c r="J17" s="123"/>
    </row>
    <row r="18" spans="1:10" s="1" customFormat="1" ht="30" customHeight="1" x14ac:dyDescent="0.35">
      <c r="A18" s="81" t="s">
        <v>56</v>
      </c>
      <c r="B18" s="82"/>
      <c r="C18" s="83"/>
      <c r="D18" s="121"/>
      <c r="E18" s="122"/>
      <c r="F18" s="122"/>
      <c r="G18" s="122"/>
      <c r="H18" s="122"/>
      <c r="I18" s="122"/>
      <c r="J18" s="123"/>
    </row>
    <row r="19" spans="1:10" s="1" customFormat="1" ht="24.75" customHeight="1" x14ac:dyDescent="0.35">
      <c r="A19" s="84" t="s">
        <v>108</v>
      </c>
      <c r="B19" s="85"/>
      <c r="C19" s="86"/>
      <c r="D19" s="124"/>
      <c r="E19" s="125"/>
      <c r="F19" s="125"/>
      <c r="G19" s="125"/>
      <c r="H19" s="125"/>
      <c r="I19" s="125"/>
      <c r="J19" s="126"/>
    </row>
    <row r="20" spans="1:10" s="1" customFormat="1" ht="30" customHeight="1" thickBot="1" x14ac:dyDescent="0.4">
      <c r="A20" s="87" t="s">
        <v>51</v>
      </c>
      <c r="B20" s="88"/>
      <c r="C20" s="89"/>
      <c r="D20" s="170" t="s">
        <v>10</v>
      </c>
      <c r="E20" s="171"/>
      <c r="F20" s="172"/>
      <c r="G20" s="173"/>
      <c r="H20" s="173"/>
      <c r="I20" s="173"/>
      <c r="J20" s="174"/>
    </row>
    <row r="21" spans="1:10" s="1" customFormat="1" ht="15" customHeight="1" thickBot="1" x14ac:dyDescent="0.4"/>
    <row r="22" spans="1:10" ht="33.75" customHeight="1" x14ac:dyDescent="0.25">
      <c r="A22" s="90" t="s">
        <v>111</v>
      </c>
      <c r="B22" s="91"/>
      <c r="C22" s="91"/>
      <c r="D22" s="91"/>
      <c r="E22" s="91"/>
      <c r="F22" s="91"/>
      <c r="G22" s="27" t="s">
        <v>29</v>
      </c>
      <c r="H22" s="27" t="s">
        <v>2</v>
      </c>
      <c r="I22" s="71" t="s">
        <v>28</v>
      </c>
      <c r="J22" s="75"/>
    </row>
    <row r="23" spans="1:10" ht="15.75" customHeight="1" x14ac:dyDescent="0.25">
      <c r="A23" s="28" t="s">
        <v>3</v>
      </c>
      <c r="B23" s="29" t="s">
        <v>102</v>
      </c>
      <c r="C23" s="30" t="s">
        <v>4</v>
      </c>
      <c r="D23" s="30" t="s">
        <v>5</v>
      </c>
      <c r="E23" s="30" t="s">
        <v>6</v>
      </c>
      <c r="F23" s="30" t="s">
        <v>7</v>
      </c>
      <c r="G23" s="45"/>
      <c r="H23" s="46" t="s">
        <v>101</v>
      </c>
      <c r="I23" s="127"/>
      <c r="J23" s="128"/>
    </row>
    <row r="24" spans="1:10" ht="16.5" customHeight="1" thickBot="1" x14ac:dyDescent="0.3">
      <c r="A24" s="31" t="s">
        <v>8</v>
      </c>
      <c r="B24" s="13">
        <v>5.49</v>
      </c>
      <c r="C24" s="13">
        <v>4.95</v>
      </c>
      <c r="D24" s="13">
        <v>4.3899999999999997</v>
      </c>
      <c r="E24" s="13">
        <v>3.85</v>
      </c>
      <c r="F24" s="13">
        <v>3.29</v>
      </c>
      <c r="G24" s="15">
        <f>IF(H24="",0,IF(H24&lt;16,B24,IF(H24&lt;31,C24,IF(H24&lt;46,D24,IF(H24&lt;61,E24,IF(H24&gt;60,F24))))))</f>
        <v>0</v>
      </c>
      <c r="H24" s="18"/>
      <c r="I24" s="101">
        <f>(H24*G24)</f>
        <v>0</v>
      </c>
      <c r="J24" s="102"/>
    </row>
    <row r="25" spans="1:10" ht="15" customHeight="1" thickBot="1" x14ac:dyDescent="0.3">
      <c r="G25" s="5"/>
      <c r="H25" s="5"/>
      <c r="I25" s="5"/>
      <c r="J25" s="5"/>
    </row>
    <row r="26" spans="1:10" ht="22.5" customHeight="1" x14ac:dyDescent="0.25">
      <c r="A26" s="90" t="s">
        <v>87</v>
      </c>
      <c r="B26" s="91"/>
      <c r="C26" s="91"/>
      <c r="D26" s="91"/>
      <c r="E26" s="91"/>
      <c r="F26" s="91"/>
      <c r="G26" s="27" t="s">
        <v>29</v>
      </c>
      <c r="H26" s="27" t="s">
        <v>2</v>
      </c>
      <c r="I26" s="71" t="s">
        <v>30</v>
      </c>
      <c r="J26" s="75"/>
    </row>
    <row r="27" spans="1:10" ht="16.5" customHeight="1" x14ac:dyDescent="0.25">
      <c r="A27" s="30" t="s">
        <v>3</v>
      </c>
      <c r="B27" s="32">
        <v>1</v>
      </c>
      <c r="C27" s="33" t="s">
        <v>12</v>
      </c>
      <c r="D27" s="30" t="s">
        <v>11</v>
      </c>
      <c r="E27" s="30"/>
      <c r="F27" s="30"/>
      <c r="G27" s="76"/>
      <c r="H27" s="76"/>
      <c r="I27" s="76"/>
      <c r="J27" s="76"/>
    </row>
    <row r="28" spans="1:10" ht="16.5" customHeight="1" thickBot="1" x14ac:dyDescent="0.3">
      <c r="A28" s="50" t="s">
        <v>24</v>
      </c>
      <c r="B28" s="13">
        <v>85.99</v>
      </c>
      <c r="C28" s="13">
        <v>81.69</v>
      </c>
      <c r="D28" s="13">
        <v>77.39</v>
      </c>
      <c r="E28" s="13"/>
      <c r="F28" s="13"/>
      <c r="G28" s="15">
        <f>IF(H28="",0,IF(H28&lt;2,B28,IF(H28&lt;10,C28,IF(H28&gt;9,D28,IF(H28&lt;61,E28,IF(H28&gt;61,F28))))))</f>
        <v>0</v>
      </c>
      <c r="H28" s="18"/>
      <c r="I28" s="101">
        <f>(H28*G28)</f>
        <v>0</v>
      </c>
      <c r="J28" s="101"/>
    </row>
    <row r="29" spans="1:10" ht="15" customHeight="1" thickBot="1" x14ac:dyDescent="0.3">
      <c r="A29" s="68" t="s">
        <v>104</v>
      </c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15" customHeight="1" x14ac:dyDescent="0.25">
      <c r="A30" s="187"/>
      <c r="B30" s="187"/>
      <c r="C30" s="187"/>
      <c r="D30" s="187"/>
      <c r="E30" s="187"/>
      <c r="F30" s="187"/>
      <c r="G30" s="187"/>
      <c r="H30" s="187"/>
      <c r="I30" s="187"/>
      <c r="J30" s="187"/>
    </row>
    <row r="31" spans="1:10" ht="6" customHeight="1" thickBot="1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30" customHeight="1" x14ac:dyDescent="0.25">
      <c r="A32" s="96" t="s">
        <v>89</v>
      </c>
      <c r="B32" s="97"/>
      <c r="C32" s="97"/>
      <c r="D32" s="97"/>
      <c r="E32" s="97"/>
      <c r="F32" s="97"/>
      <c r="G32" s="51" t="s">
        <v>29</v>
      </c>
      <c r="H32" s="51" t="s">
        <v>2</v>
      </c>
      <c r="I32" s="73" t="s">
        <v>31</v>
      </c>
      <c r="J32" s="74"/>
    </row>
    <row r="33" spans="1:10" ht="16.5" customHeight="1" x14ac:dyDescent="0.25">
      <c r="A33" s="28" t="s">
        <v>3</v>
      </c>
      <c r="B33" s="32">
        <v>1</v>
      </c>
      <c r="C33" s="33" t="s">
        <v>12</v>
      </c>
      <c r="D33" s="30" t="s">
        <v>11</v>
      </c>
      <c r="E33" s="30"/>
      <c r="F33" s="30"/>
      <c r="G33" s="76"/>
      <c r="H33" s="76"/>
      <c r="I33" s="76"/>
      <c r="J33" s="78"/>
    </row>
    <row r="34" spans="1:10" ht="16.5" customHeight="1" thickBot="1" x14ac:dyDescent="0.3">
      <c r="A34" s="31" t="s">
        <v>24</v>
      </c>
      <c r="B34" s="13">
        <v>85.99</v>
      </c>
      <c r="C34" s="13">
        <v>81.69</v>
      </c>
      <c r="D34" s="13">
        <v>77.39</v>
      </c>
      <c r="E34" s="13"/>
      <c r="F34" s="13"/>
      <c r="G34" s="15">
        <f>IF(H34="",0,IF(H34&lt;2,B34,IF(H34&lt;10,C34,IF(H34&gt;9,D34,IF(H34&lt;61,E34,IF(H34&gt;61,F34))))))</f>
        <v>0</v>
      </c>
      <c r="H34" s="18"/>
      <c r="I34" s="101">
        <f>(H34*G34)</f>
        <v>0</v>
      </c>
      <c r="J34" s="102"/>
    </row>
    <row r="35" spans="1:10" ht="15.75" thickBot="1" x14ac:dyDescent="0.3">
      <c r="A35" s="141" t="s">
        <v>105</v>
      </c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0" ht="15.75" thickBot="1" x14ac:dyDescent="0.3">
      <c r="A36" s="186"/>
      <c r="B36" s="186"/>
      <c r="C36" s="186"/>
      <c r="D36" s="186"/>
      <c r="E36" s="186"/>
      <c r="F36" s="186"/>
      <c r="G36" s="186"/>
      <c r="H36" s="186"/>
      <c r="I36" s="186"/>
      <c r="J36" s="186"/>
    </row>
    <row r="37" spans="1:10" ht="22.5" customHeight="1" x14ac:dyDescent="0.25">
      <c r="A37" s="90" t="s">
        <v>119</v>
      </c>
      <c r="B37" s="91"/>
      <c r="C37" s="91"/>
      <c r="D37" s="91"/>
      <c r="E37" s="91"/>
      <c r="F37" s="91"/>
      <c r="G37" s="27" t="s">
        <v>29</v>
      </c>
      <c r="H37" s="27" t="s">
        <v>2</v>
      </c>
      <c r="I37" s="71" t="s">
        <v>118</v>
      </c>
      <c r="J37" s="75"/>
    </row>
    <row r="38" spans="1:10" ht="15.75" customHeight="1" x14ac:dyDescent="0.25">
      <c r="A38" s="28" t="s">
        <v>3</v>
      </c>
      <c r="B38" s="39">
        <v>1</v>
      </c>
      <c r="C38" s="175"/>
      <c r="D38" s="176"/>
      <c r="E38" s="176"/>
      <c r="F38" s="177"/>
      <c r="G38" s="76"/>
      <c r="H38" s="77"/>
      <c r="I38" s="76"/>
      <c r="J38" s="78"/>
    </row>
    <row r="39" spans="1:10" ht="32.25" customHeight="1" x14ac:dyDescent="0.25">
      <c r="A39" s="53" t="s">
        <v>120</v>
      </c>
      <c r="B39" s="54">
        <v>15</v>
      </c>
      <c r="C39" s="178" t="s">
        <v>121</v>
      </c>
      <c r="D39" s="179"/>
      <c r="E39" s="179"/>
      <c r="F39" s="180"/>
      <c r="G39" s="55">
        <f>IF(H39="",0,IF(H39&lt;20,B39,IF(H39&lt;30,C39,IF(H39&lt;40,D39,IF(H39&lt;61,E39,IF(H39&gt;61,F39))))))</f>
        <v>0</v>
      </c>
      <c r="H39" s="56"/>
      <c r="I39" s="181">
        <f>(H39*G39)</f>
        <v>0</v>
      </c>
      <c r="J39" s="182"/>
    </row>
    <row r="40" spans="1:10" ht="48.75" customHeight="1" x14ac:dyDescent="0.25">
      <c r="A40" s="30" t="s">
        <v>122</v>
      </c>
      <c r="B40" s="57">
        <v>0</v>
      </c>
      <c r="C40" s="188" t="s">
        <v>121</v>
      </c>
      <c r="D40" s="189"/>
      <c r="E40" s="189"/>
      <c r="F40" s="190"/>
      <c r="G40" s="58">
        <f>IF(H40="",0,IF(H40&lt;20,B40,IF(H40&lt;30,C40,IF(H40&lt;40,D40,IF(H40&lt;61,E40,IF(H40&gt;61,F40))))))</f>
        <v>0</v>
      </c>
      <c r="H40" s="40"/>
      <c r="I40" s="191">
        <v>0</v>
      </c>
      <c r="J40" s="192"/>
    </row>
    <row r="41" spans="1:10" ht="15.75" thickBot="1" x14ac:dyDescent="0.3">
      <c r="A41" s="183" t="s">
        <v>117</v>
      </c>
      <c r="B41" s="184"/>
      <c r="C41" s="184"/>
      <c r="D41" s="184"/>
      <c r="E41" s="184"/>
      <c r="F41" s="184"/>
      <c r="G41" s="184"/>
      <c r="H41" s="184"/>
      <c r="I41" s="184"/>
      <c r="J41" s="185"/>
    </row>
    <row r="42" spans="1:10" ht="15" customHeight="1" thickBot="1" x14ac:dyDescent="0.3">
      <c r="G42" s="5"/>
      <c r="H42" s="5"/>
      <c r="I42" s="5"/>
      <c r="J42" s="5"/>
    </row>
    <row r="43" spans="1:10" ht="22.5" customHeight="1" x14ac:dyDescent="0.25">
      <c r="A43" s="90" t="s">
        <v>47</v>
      </c>
      <c r="B43" s="91"/>
      <c r="C43" s="91"/>
      <c r="D43" s="91"/>
      <c r="E43" s="91"/>
      <c r="F43" s="91"/>
      <c r="G43" s="27" t="s">
        <v>29</v>
      </c>
      <c r="H43" s="27" t="s">
        <v>2</v>
      </c>
      <c r="I43" s="71" t="s">
        <v>32</v>
      </c>
      <c r="J43" s="75"/>
    </row>
    <row r="44" spans="1:10" ht="16.5" customHeight="1" x14ac:dyDescent="0.25">
      <c r="A44" s="28" t="s">
        <v>3</v>
      </c>
      <c r="B44" s="39" t="s">
        <v>88</v>
      </c>
      <c r="C44" s="151"/>
      <c r="D44" s="152"/>
      <c r="E44" s="152"/>
      <c r="F44" s="153"/>
      <c r="G44" s="76"/>
      <c r="H44" s="77"/>
      <c r="I44" s="76"/>
      <c r="J44" s="78"/>
    </row>
    <row r="45" spans="1:10" ht="16.5" customHeight="1" thickBot="1" x14ac:dyDescent="0.3">
      <c r="A45" s="31" t="s">
        <v>24</v>
      </c>
      <c r="B45" s="13">
        <v>18.989999999999998</v>
      </c>
      <c r="C45" s="154"/>
      <c r="D45" s="155"/>
      <c r="E45" s="155"/>
      <c r="F45" s="156"/>
      <c r="G45" s="14">
        <f>IF(H45="",0,IF(H45&lt;20,B45,IF(H45&lt;30,C45,IF(H45&lt;40,D45,IF(H45&lt;61,E45,IF(H45&gt;61,F45))))))</f>
        <v>0</v>
      </c>
      <c r="H45" s="18"/>
      <c r="I45" s="79">
        <f>(H45*G45)</f>
        <v>0</v>
      </c>
      <c r="J45" s="80"/>
    </row>
    <row r="46" spans="1:10" ht="15" customHeight="1" thickBot="1" x14ac:dyDescent="0.3">
      <c r="A46" s="9"/>
      <c r="B46" s="10"/>
      <c r="C46" s="10"/>
      <c r="D46" s="10"/>
      <c r="E46" s="10"/>
      <c r="F46" s="10"/>
      <c r="G46" s="11"/>
      <c r="H46" s="8"/>
      <c r="I46" s="11"/>
      <c r="J46" s="49"/>
    </row>
    <row r="47" spans="1:10" x14ac:dyDescent="0.25">
      <c r="A47" s="92" t="s">
        <v>107</v>
      </c>
      <c r="B47" s="93"/>
      <c r="C47" s="93"/>
      <c r="D47" s="93"/>
      <c r="E47" s="93"/>
      <c r="F47" s="71" t="s">
        <v>13</v>
      </c>
      <c r="G47" s="71" t="s">
        <v>14</v>
      </c>
      <c r="H47" s="71" t="s">
        <v>3</v>
      </c>
      <c r="I47" s="71" t="s">
        <v>38</v>
      </c>
      <c r="J47" s="74"/>
    </row>
    <row r="48" spans="1:10" ht="40.5" customHeight="1" x14ac:dyDescent="0.25">
      <c r="A48" s="94"/>
      <c r="B48" s="95"/>
      <c r="C48" s="95"/>
      <c r="D48" s="95"/>
      <c r="E48" s="95"/>
      <c r="F48" s="72"/>
      <c r="G48" s="72"/>
      <c r="H48" s="72"/>
      <c r="I48" s="72"/>
      <c r="J48" s="98"/>
    </row>
    <row r="49" spans="1:10" ht="37.5" customHeight="1" x14ac:dyDescent="0.25">
      <c r="A49" s="114" t="s">
        <v>25</v>
      </c>
      <c r="B49" s="113" t="s">
        <v>39</v>
      </c>
      <c r="C49" s="113"/>
      <c r="D49" s="113"/>
      <c r="E49" s="113"/>
      <c r="F49" s="6" t="s">
        <v>15</v>
      </c>
      <c r="G49" s="12">
        <v>0.8</v>
      </c>
      <c r="H49" s="19"/>
      <c r="I49" s="105">
        <f>G49*H49</f>
        <v>0</v>
      </c>
      <c r="J49" s="78"/>
    </row>
    <row r="50" spans="1:10" ht="45" customHeight="1" x14ac:dyDescent="0.25">
      <c r="A50" s="115"/>
      <c r="B50" s="113" t="s">
        <v>92</v>
      </c>
      <c r="C50" s="113"/>
      <c r="D50" s="113"/>
      <c r="E50" s="113"/>
      <c r="F50" s="6" t="s">
        <v>16</v>
      </c>
      <c r="G50" s="12">
        <v>1.6</v>
      </c>
      <c r="H50" s="19"/>
      <c r="I50" s="105">
        <f>G50*H50</f>
        <v>0</v>
      </c>
      <c r="J50" s="78"/>
    </row>
    <row r="51" spans="1:10" ht="45" customHeight="1" x14ac:dyDescent="0.25">
      <c r="A51" s="115"/>
      <c r="B51" s="113" t="s">
        <v>23</v>
      </c>
      <c r="C51" s="113"/>
      <c r="D51" s="113"/>
      <c r="E51" s="113"/>
      <c r="F51" s="6" t="s">
        <v>16</v>
      </c>
      <c r="G51" s="12">
        <v>0.6</v>
      </c>
      <c r="H51" s="19"/>
      <c r="I51" s="105">
        <f t="shared" ref="I51:I67" si="0">G51*H51</f>
        <v>0</v>
      </c>
      <c r="J51" s="78"/>
    </row>
    <row r="52" spans="1:10" ht="45" customHeight="1" x14ac:dyDescent="0.25">
      <c r="A52" s="115"/>
      <c r="B52" s="113" t="s">
        <v>94</v>
      </c>
      <c r="C52" s="113"/>
      <c r="D52" s="113"/>
      <c r="E52" s="113"/>
      <c r="F52" s="6" t="s">
        <v>15</v>
      </c>
      <c r="G52" s="12">
        <v>0.8</v>
      </c>
      <c r="H52" s="19"/>
      <c r="I52" s="105">
        <f t="shared" si="0"/>
        <v>0</v>
      </c>
      <c r="J52" s="78"/>
    </row>
    <row r="53" spans="1:10" ht="45" customHeight="1" x14ac:dyDescent="0.25">
      <c r="A53" s="115"/>
      <c r="B53" s="113" t="s">
        <v>52</v>
      </c>
      <c r="C53" s="113"/>
      <c r="D53" s="113"/>
      <c r="E53" s="113"/>
      <c r="F53" s="6" t="s">
        <v>15</v>
      </c>
      <c r="G53" s="12">
        <v>0.8</v>
      </c>
      <c r="H53" s="19"/>
      <c r="I53" s="105">
        <f t="shared" si="0"/>
        <v>0</v>
      </c>
      <c r="J53" s="78"/>
    </row>
    <row r="54" spans="1:10" ht="45" customHeight="1" x14ac:dyDescent="0.25">
      <c r="A54" s="116"/>
      <c r="B54" s="113" t="s">
        <v>93</v>
      </c>
      <c r="C54" s="113"/>
      <c r="D54" s="113"/>
      <c r="E54" s="113"/>
      <c r="F54" s="6" t="s">
        <v>16</v>
      </c>
      <c r="G54" s="12">
        <v>1.1000000000000001</v>
      </c>
      <c r="H54" s="19"/>
      <c r="I54" s="105">
        <f t="shared" si="0"/>
        <v>0</v>
      </c>
      <c r="J54" s="78"/>
    </row>
    <row r="55" spans="1:10" ht="45" customHeight="1" x14ac:dyDescent="0.25">
      <c r="A55" s="34" t="s">
        <v>17</v>
      </c>
      <c r="B55" s="113" t="s">
        <v>95</v>
      </c>
      <c r="C55" s="113"/>
      <c r="D55" s="113"/>
      <c r="E55" s="113"/>
      <c r="F55" s="6" t="s">
        <v>16</v>
      </c>
      <c r="G55" s="12">
        <v>1.4</v>
      </c>
      <c r="H55" s="19"/>
      <c r="I55" s="105">
        <f t="shared" si="0"/>
        <v>0</v>
      </c>
      <c r="J55" s="78"/>
    </row>
    <row r="56" spans="1:10" ht="45" customHeight="1" x14ac:dyDescent="0.25">
      <c r="A56" s="114" t="s">
        <v>18</v>
      </c>
      <c r="B56" s="113" t="s">
        <v>96</v>
      </c>
      <c r="C56" s="113"/>
      <c r="D56" s="113"/>
      <c r="E56" s="113"/>
      <c r="F56" s="6" t="s">
        <v>16</v>
      </c>
      <c r="G56" s="12">
        <v>1.1000000000000001</v>
      </c>
      <c r="H56" s="19"/>
      <c r="I56" s="105">
        <f t="shared" si="0"/>
        <v>0</v>
      </c>
      <c r="J56" s="78"/>
    </row>
    <row r="57" spans="1:10" ht="38.25" customHeight="1" x14ac:dyDescent="0.25">
      <c r="A57" s="116"/>
      <c r="B57" s="113" t="s">
        <v>97</v>
      </c>
      <c r="C57" s="113"/>
      <c r="D57" s="113"/>
      <c r="E57" s="113"/>
      <c r="F57" s="6" t="s">
        <v>16</v>
      </c>
      <c r="G57" s="12">
        <v>1.1000000000000001</v>
      </c>
      <c r="H57" s="19"/>
      <c r="I57" s="105">
        <f t="shared" si="0"/>
        <v>0</v>
      </c>
      <c r="J57" s="78"/>
    </row>
    <row r="58" spans="1:10" ht="37.5" customHeight="1" x14ac:dyDescent="0.25">
      <c r="A58" s="34" t="s">
        <v>19</v>
      </c>
      <c r="B58" s="113" t="s">
        <v>40</v>
      </c>
      <c r="C58" s="113"/>
      <c r="D58" s="113"/>
      <c r="E58" s="113"/>
      <c r="F58" s="6" t="s">
        <v>16</v>
      </c>
      <c r="G58" s="12">
        <v>1.1000000000000001</v>
      </c>
      <c r="H58" s="19"/>
      <c r="I58" s="105">
        <f t="shared" si="0"/>
        <v>0</v>
      </c>
      <c r="J58" s="78"/>
    </row>
    <row r="59" spans="1:10" ht="37.5" customHeight="1" x14ac:dyDescent="0.25">
      <c r="A59" s="34" t="s">
        <v>98</v>
      </c>
      <c r="B59" s="113" t="s">
        <v>90</v>
      </c>
      <c r="C59" s="113"/>
      <c r="D59" s="113"/>
      <c r="E59" s="113"/>
      <c r="F59" s="6" t="s">
        <v>109</v>
      </c>
      <c r="G59" s="12">
        <v>2.2000000000000002</v>
      </c>
      <c r="H59" s="19"/>
      <c r="I59" s="105">
        <f t="shared" ref="I59" si="1">G59*H59</f>
        <v>0</v>
      </c>
      <c r="J59" s="78"/>
    </row>
    <row r="60" spans="1:10" ht="45" customHeight="1" x14ac:dyDescent="0.25">
      <c r="A60" s="114" t="s">
        <v>99</v>
      </c>
      <c r="B60" s="113" t="s">
        <v>41</v>
      </c>
      <c r="C60" s="113"/>
      <c r="D60" s="113"/>
      <c r="E60" s="113"/>
      <c r="F60" s="6" t="s">
        <v>16</v>
      </c>
      <c r="G60" s="12">
        <v>1.1000000000000001</v>
      </c>
      <c r="H60" s="19"/>
      <c r="I60" s="105">
        <f t="shared" si="0"/>
        <v>0</v>
      </c>
      <c r="J60" s="78"/>
    </row>
    <row r="61" spans="1:10" ht="37.5" customHeight="1" x14ac:dyDescent="0.25">
      <c r="A61" s="115"/>
      <c r="B61" s="113" t="s">
        <v>42</v>
      </c>
      <c r="C61" s="113"/>
      <c r="D61" s="113"/>
      <c r="E61" s="113"/>
      <c r="F61" s="6" t="s">
        <v>16</v>
      </c>
      <c r="G61" s="12">
        <v>1.1000000000000001</v>
      </c>
      <c r="H61" s="19"/>
      <c r="I61" s="105">
        <f>G61*H61</f>
        <v>0</v>
      </c>
      <c r="J61" s="78"/>
    </row>
    <row r="62" spans="1:10" ht="45" customHeight="1" x14ac:dyDescent="0.25">
      <c r="A62" s="116"/>
      <c r="B62" s="113" t="s">
        <v>43</v>
      </c>
      <c r="C62" s="113"/>
      <c r="D62" s="113"/>
      <c r="E62" s="113"/>
      <c r="F62" s="6" t="s">
        <v>16</v>
      </c>
      <c r="G62" s="12">
        <v>1.1000000000000001</v>
      </c>
      <c r="H62" s="19"/>
      <c r="I62" s="105">
        <f t="shared" si="0"/>
        <v>0</v>
      </c>
      <c r="J62" s="78"/>
    </row>
    <row r="63" spans="1:10" ht="37.5" customHeight="1" x14ac:dyDescent="0.25">
      <c r="A63" s="114" t="s">
        <v>100</v>
      </c>
      <c r="B63" s="113" t="s">
        <v>44</v>
      </c>
      <c r="C63" s="113"/>
      <c r="D63" s="113"/>
      <c r="E63" s="113"/>
      <c r="F63" s="6" t="s">
        <v>15</v>
      </c>
      <c r="G63" s="12">
        <v>1.1000000000000001</v>
      </c>
      <c r="H63" s="19"/>
      <c r="I63" s="105">
        <f t="shared" ref="I63:I64" si="2">G63*H63</f>
        <v>0</v>
      </c>
      <c r="J63" s="78"/>
    </row>
    <row r="64" spans="1:10" ht="45" customHeight="1" x14ac:dyDescent="0.25">
      <c r="A64" s="116"/>
      <c r="B64" s="113" t="s">
        <v>48</v>
      </c>
      <c r="C64" s="113"/>
      <c r="D64" s="113"/>
      <c r="E64" s="113"/>
      <c r="F64" s="6" t="s">
        <v>16</v>
      </c>
      <c r="G64" s="12">
        <v>1.1000000000000001</v>
      </c>
      <c r="H64" s="19"/>
      <c r="I64" s="105">
        <f t="shared" si="2"/>
        <v>0</v>
      </c>
      <c r="J64" s="78"/>
    </row>
    <row r="65" spans="1:10" ht="45" customHeight="1" x14ac:dyDescent="0.25">
      <c r="A65" s="35" t="s">
        <v>33</v>
      </c>
      <c r="B65" s="165" t="s">
        <v>45</v>
      </c>
      <c r="C65" s="166"/>
      <c r="D65" s="166"/>
      <c r="E65" s="166"/>
      <c r="F65" s="6" t="s">
        <v>16</v>
      </c>
      <c r="G65" s="12">
        <v>1.1000000000000001</v>
      </c>
      <c r="H65" s="19"/>
      <c r="I65" s="105">
        <f t="shared" si="0"/>
        <v>0</v>
      </c>
      <c r="J65" s="78"/>
    </row>
    <row r="66" spans="1:10" ht="37.5" customHeight="1" x14ac:dyDescent="0.25">
      <c r="A66" s="36"/>
      <c r="B66" s="167" t="s">
        <v>46</v>
      </c>
      <c r="C66" s="113"/>
      <c r="D66" s="113"/>
      <c r="E66" s="113"/>
      <c r="F66" s="6" t="s">
        <v>16</v>
      </c>
      <c r="G66" s="12">
        <v>1.1000000000000001</v>
      </c>
      <c r="H66" s="19"/>
      <c r="I66" s="106">
        <f t="shared" si="0"/>
        <v>0</v>
      </c>
      <c r="J66" s="107"/>
    </row>
    <row r="67" spans="1:10" ht="45" customHeight="1" x14ac:dyDescent="0.25">
      <c r="A67" s="41"/>
      <c r="B67" s="167" t="s">
        <v>91</v>
      </c>
      <c r="C67" s="113"/>
      <c r="D67" s="113"/>
      <c r="E67" s="113"/>
      <c r="F67" s="6" t="s">
        <v>16</v>
      </c>
      <c r="G67" s="12">
        <v>0.8</v>
      </c>
      <c r="H67" s="40"/>
      <c r="I67" s="103">
        <f t="shared" si="0"/>
        <v>0</v>
      </c>
      <c r="J67" s="104"/>
    </row>
    <row r="68" spans="1:10" ht="30" customHeight="1" x14ac:dyDescent="0.25">
      <c r="A68" s="42" t="s">
        <v>58</v>
      </c>
      <c r="B68" s="110"/>
      <c r="C68" s="111"/>
      <c r="D68" s="111"/>
      <c r="E68" s="112"/>
      <c r="F68" s="19"/>
      <c r="G68" s="47"/>
      <c r="H68" s="19"/>
      <c r="I68" s="168"/>
      <c r="J68" s="169"/>
    </row>
    <row r="69" spans="1:10" ht="16.5" customHeight="1" thickBot="1" x14ac:dyDescent="0.3">
      <c r="A69" s="43"/>
      <c r="B69" s="37"/>
      <c r="C69" s="38"/>
      <c r="D69" s="38"/>
      <c r="E69" s="38"/>
      <c r="F69" s="38"/>
      <c r="G69" s="119" t="s">
        <v>27</v>
      </c>
      <c r="H69" s="120"/>
      <c r="I69" s="163">
        <f>SUM(I49:I68)</f>
        <v>0</v>
      </c>
      <c r="J69" s="164"/>
    </row>
    <row r="70" spans="1:10" ht="16.5" customHeight="1" thickBot="1" x14ac:dyDescent="0.3">
      <c r="A70" s="7"/>
      <c r="B70" s="7"/>
      <c r="C70" s="7"/>
      <c r="D70" s="7"/>
      <c r="E70" s="7"/>
      <c r="F70" s="7"/>
      <c r="G70" s="7"/>
      <c r="H70" s="7"/>
      <c r="I70" s="7"/>
      <c r="J70" s="8"/>
    </row>
    <row r="71" spans="1:10" ht="15.75" customHeight="1" x14ac:dyDescent="0.25">
      <c r="A71" s="117" t="s">
        <v>26</v>
      </c>
      <c r="B71" s="118"/>
      <c r="C71" s="118"/>
      <c r="D71" s="118"/>
      <c r="E71" s="118"/>
      <c r="F71" s="118"/>
      <c r="G71" s="118"/>
      <c r="H71" s="118"/>
      <c r="I71" s="108">
        <f>SUM(I24+I28+I34+I39+I45+I69)</f>
        <v>0</v>
      </c>
      <c r="J71" s="109"/>
    </row>
    <row r="72" spans="1:10" ht="16.5" customHeight="1" x14ac:dyDescent="0.25">
      <c r="A72" s="147" t="s">
        <v>21</v>
      </c>
      <c r="B72" s="148"/>
      <c r="C72" s="148"/>
      <c r="D72" s="148"/>
      <c r="E72" s="148"/>
      <c r="F72" s="148"/>
      <c r="G72" s="148"/>
      <c r="H72" s="148"/>
      <c r="I72" s="149" t="str">
        <f>IF(D20="Yes",(I71*0.1),IF(D20="Yes",(I71*0.1),"0.00"))</f>
        <v>0.00</v>
      </c>
      <c r="J72" s="150"/>
    </row>
    <row r="73" spans="1:10" ht="16.5" customHeight="1" thickBot="1" x14ac:dyDescent="0.3">
      <c r="A73" s="157" t="s">
        <v>20</v>
      </c>
      <c r="B73" s="120"/>
      <c r="C73" s="120"/>
      <c r="D73" s="120"/>
      <c r="E73" s="120"/>
      <c r="F73" s="120"/>
      <c r="G73" s="120"/>
      <c r="H73" s="120"/>
      <c r="I73" s="158">
        <f>I71-I72</f>
        <v>0</v>
      </c>
      <c r="J73" s="159"/>
    </row>
    <row r="74" spans="1:10" ht="16.5" customHeight="1" x14ac:dyDescent="0.25"/>
    <row r="75" spans="1:10" ht="14.25" customHeight="1" thickBot="1" x14ac:dyDescent="0.3"/>
    <row r="76" spans="1:10" ht="35.25" customHeight="1" x14ac:dyDescent="0.25">
      <c r="A76" s="160" t="s">
        <v>115</v>
      </c>
      <c r="B76" s="161"/>
      <c r="C76" s="161"/>
      <c r="D76" s="161"/>
      <c r="E76" s="161"/>
      <c r="F76" s="161"/>
      <c r="G76" s="161"/>
      <c r="H76" s="161"/>
      <c r="I76" s="161"/>
      <c r="J76" s="162"/>
    </row>
    <row r="77" spans="1:10" ht="15.75" thickBot="1" x14ac:dyDescent="0.3"/>
    <row r="78" spans="1:10" ht="53.25" customHeight="1" thickBot="1" x14ac:dyDescent="0.3">
      <c r="A78" s="144" t="s">
        <v>113</v>
      </c>
      <c r="B78" s="145"/>
      <c r="C78" s="145"/>
      <c r="D78" s="145"/>
      <c r="E78" s="145"/>
      <c r="F78" s="145"/>
      <c r="G78" s="145"/>
      <c r="H78" s="145"/>
      <c r="I78" s="145"/>
      <c r="J78" s="146"/>
    </row>
    <row r="80" spans="1:10" x14ac:dyDescent="0.25">
      <c r="A80" s="48">
        <f ca="1">TODAY()</f>
        <v>45608</v>
      </c>
    </row>
  </sheetData>
  <sheetProtection algorithmName="SHA-512" hashValue="E81/ly1cdK7BRWzVzIOwsbLJfKONvahuZ60ZY7g2a3FZfF6YR/bidra+CbCnr+WUMajOnvUhWcncmlKvee1FZQ==" saltValue="jaFqdHhKxQDVLgtEVAzyFg==" spinCount="100000" sheet="1" selectLockedCells="1"/>
  <mergeCells count="118">
    <mergeCell ref="I49:J49"/>
    <mergeCell ref="I50:J50"/>
    <mergeCell ref="B60:E60"/>
    <mergeCell ref="B61:E61"/>
    <mergeCell ref="D20:F20"/>
    <mergeCell ref="G20:J20"/>
    <mergeCell ref="I57:J57"/>
    <mergeCell ref="A63:A64"/>
    <mergeCell ref="B55:E55"/>
    <mergeCell ref="I59:J59"/>
    <mergeCell ref="I28:J28"/>
    <mergeCell ref="A37:F37"/>
    <mergeCell ref="I37:J37"/>
    <mergeCell ref="C38:F38"/>
    <mergeCell ref="G38:J38"/>
    <mergeCell ref="C39:F39"/>
    <mergeCell ref="I39:J39"/>
    <mergeCell ref="A41:J41"/>
    <mergeCell ref="A36:J36"/>
    <mergeCell ref="A30:J30"/>
    <mergeCell ref="C40:F40"/>
    <mergeCell ref="I40:J40"/>
    <mergeCell ref="A78:J78"/>
    <mergeCell ref="I58:J58"/>
    <mergeCell ref="B56:E56"/>
    <mergeCell ref="B57:E57"/>
    <mergeCell ref="B58:E58"/>
    <mergeCell ref="A72:H72"/>
    <mergeCell ref="I72:J72"/>
    <mergeCell ref="C44:F44"/>
    <mergeCell ref="C45:F45"/>
    <mergeCell ref="A73:H73"/>
    <mergeCell ref="I73:J73"/>
    <mergeCell ref="A76:J76"/>
    <mergeCell ref="I69:J69"/>
    <mergeCell ref="B65:E65"/>
    <mergeCell ref="B59:E59"/>
    <mergeCell ref="B66:E66"/>
    <mergeCell ref="B67:E67"/>
    <mergeCell ref="I60:J60"/>
    <mergeCell ref="I62:J62"/>
    <mergeCell ref="B54:E54"/>
    <mergeCell ref="I54:J54"/>
    <mergeCell ref="I55:J55"/>
    <mergeCell ref="I56:J56"/>
    <mergeCell ref="I68:J68"/>
    <mergeCell ref="A17:C17"/>
    <mergeCell ref="D16:J16"/>
    <mergeCell ref="D17:J17"/>
    <mergeCell ref="H47:H48"/>
    <mergeCell ref="D19:J19"/>
    <mergeCell ref="I23:J23"/>
    <mergeCell ref="A9:C9"/>
    <mergeCell ref="A10:C10"/>
    <mergeCell ref="A11:C11"/>
    <mergeCell ref="A13:C13"/>
    <mergeCell ref="A15:C15"/>
    <mergeCell ref="A14:C14"/>
    <mergeCell ref="D14:J14"/>
    <mergeCell ref="D9:J9"/>
    <mergeCell ref="D10:J10"/>
    <mergeCell ref="D11:J11"/>
    <mergeCell ref="D13:J13"/>
    <mergeCell ref="D15:J15"/>
    <mergeCell ref="A12:C12"/>
    <mergeCell ref="D12:J12"/>
    <mergeCell ref="G33:J33"/>
    <mergeCell ref="I34:J34"/>
    <mergeCell ref="A35:J35"/>
    <mergeCell ref="D18:J18"/>
    <mergeCell ref="I67:J67"/>
    <mergeCell ref="I64:J64"/>
    <mergeCell ref="I66:J66"/>
    <mergeCell ref="I71:J71"/>
    <mergeCell ref="B68:E68"/>
    <mergeCell ref="B49:E49"/>
    <mergeCell ref="B50:E50"/>
    <mergeCell ref="A49:A54"/>
    <mergeCell ref="I51:J51"/>
    <mergeCell ref="I52:J52"/>
    <mergeCell ref="I53:J53"/>
    <mergeCell ref="B63:E63"/>
    <mergeCell ref="B64:E64"/>
    <mergeCell ref="A71:H71"/>
    <mergeCell ref="I61:J61"/>
    <mergeCell ref="I63:J63"/>
    <mergeCell ref="A56:A57"/>
    <mergeCell ref="B62:E62"/>
    <mergeCell ref="B51:E51"/>
    <mergeCell ref="G69:H69"/>
    <mergeCell ref="B52:E52"/>
    <mergeCell ref="B53:E53"/>
    <mergeCell ref="I65:J65"/>
    <mergeCell ref="A60:A62"/>
    <mergeCell ref="A5:J5"/>
    <mergeCell ref="A6:J6"/>
    <mergeCell ref="A7:J7"/>
    <mergeCell ref="A29:J29"/>
    <mergeCell ref="F47:F48"/>
    <mergeCell ref="I32:J32"/>
    <mergeCell ref="I43:J43"/>
    <mergeCell ref="G44:J44"/>
    <mergeCell ref="I45:J45"/>
    <mergeCell ref="A18:C18"/>
    <mergeCell ref="A19:C19"/>
    <mergeCell ref="I22:J22"/>
    <mergeCell ref="A20:C20"/>
    <mergeCell ref="A26:F26"/>
    <mergeCell ref="A47:E48"/>
    <mergeCell ref="A43:F43"/>
    <mergeCell ref="A32:F32"/>
    <mergeCell ref="I47:J48"/>
    <mergeCell ref="G47:G48"/>
    <mergeCell ref="A16:C16"/>
    <mergeCell ref="I26:J26"/>
    <mergeCell ref="G27:J27"/>
    <mergeCell ref="A22:F22"/>
    <mergeCell ref="I24:J24"/>
  </mergeCells>
  <hyperlinks>
    <hyperlink ref="A6" r:id="rId1" display="infectionprevention.control@nhs.net" xr:uid="{299EC7D6-323F-4F48-B83F-54C2D6365C9F}"/>
  </hyperlinks>
  <pageMargins left="0.23622047244094491" right="0.23622047244094491" top="0.39370078740157483" bottom="0.59055118110236227" header="0.31496062992125984" footer="0.39370078740157483"/>
  <pageSetup paperSize="9" orientation="portrait" r:id="rId2"/>
  <headerFooter>
    <oddFooter>&amp;L&amp;9Version 2.01 November 2024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95250</xdr:rowOff>
                  </from>
                  <to>
                    <xdr:col>4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'For office use only 2'!$B$2:$B$3</xm:f>
          </x14:formula1>
          <xm:sqref>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C11" sqref="C11"/>
    </sheetView>
  </sheetViews>
  <sheetFormatPr defaultRowHeight="15" x14ac:dyDescent="0.25"/>
  <cols>
    <col min="1" max="1" width="30.28515625" customWidth="1"/>
    <col min="2" max="2" width="19.28515625" customWidth="1"/>
    <col min="3" max="3" width="36.42578125" customWidth="1"/>
  </cols>
  <sheetData>
    <row r="1" spans="1:7" ht="18" customHeight="1" x14ac:dyDescent="0.25">
      <c r="A1" s="22" t="s">
        <v>54</v>
      </c>
      <c r="B1" s="20"/>
      <c r="C1" s="26" t="s">
        <v>83</v>
      </c>
      <c r="F1" s="193"/>
      <c r="G1" s="193"/>
    </row>
    <row r="2" spans="1:7" ht="18" customHeight="1" x14ac:dyDescent="0.25">
      <c r="A2" s="22" t="s">
        <v>82</v>
      </c>
      <c r="B2" s="20"/>
      <c r="C2" s="17"/>
      <c r="D2" s="17"/>
      <c r="E2" s="17"/>
      <c r="F2" s="20"/>
      <c r="G2" s="20"/>
    </row>
    <row r="3" spans="1:7" ht="18" customHeight="1" x14ac:dyDescent="0.25">
      <c r="A3" s="23" t="s">
        <v>55</v>
      </c>
      <c r="B3" s="21"/>
      <c r="C3" s="21"/>
      <c r="F3" s="193"/>
      <c r="G3" s="193"/>
    </row>
    <row r="4" spans="1:7" ht="18" customHeight="1" x14ac:dyDescent="0.25">
      <c r="A4" s="24" t="s">
        <v>57</v>
      </c>
      <c r="B4" s="20"/>
      <c r="C4" s="21"/>
      <c r="D4" s="21"/>
      <c r="E4" s="21"/>
      <c r="F4" s="20"/>
      <c r="G4" s="20"/>
    </row>
    <row r="5" spans="1:7" ht="18" customHeight="1" x14ac:dyDescent="0.25">
      <c r="A5" s="25" t="s">
        <v>70</v>
      </c>
      <c r="B5" s="20"/>
      <c r="C5" s="21"/>
      <c r="D5" s="21"/>
      <c r="E5" s="21"/>
      <c r="F5" s="20"/>
      <c r="G5" s="20"/>
    </row>
    <row r="6" spans="1:7" ht="18" customHeight="1" x14ac:dyDescent="0.25">
      <c r="A6" s="25" t="s">
        <v>59</v>
      </c>
    </row>
    <row r="7" spans="1:7" ht="18" customHeight="1" x14ac:dyDescent="0.25">
      <c r="A7" s="25" t="s">
        <v>81</v>
      </c>
      <c r="B7" s="16"/>
    </row>
    <row r="8" spans="1:7" ht="18" customHeight="1" x14ac:dyDescent="0.25">
      <c r="A8" s="25" t="s">
        <v>60</v>
      </c>
    </row>
    <row r="9" spans="1:7" ht="18" customHeight="1" x14ac:dyDescent="0.25">
      <c r="A9" s="25" t="s">
        <v>85</v>
      </c>
    </row>
    <row r="10" spans="1:7" ht="18" customHeight="1" x14ac:dyDescent="0.25">
      <c r="A10" s="25" t="s">
        <v>61</v>
      </c>
    </row>
    <row r="11" spans="1:7" ht="18" customHeight="1" x14ac:dyDescent="0.25">
      <c r="A11" s="25" t="s">
        <v>114</v>
      </c>
    </row>
    <row r="12" spans="1:7" ht="18" customHeight="1" x14ac:dyDescent="0.25">
      <c r="A12" s="25" t="s">
        <v>84</v>
      </c>
    </row>
    <row r="13" spans="1:7" ht="18" customHeight="1" x14ac:dyDescent="0.25">
      <c r="A13" s="25" t="s">
        <v>66</v>
      </c>
    </row>
    <row r="14" spans="1:7" ht="18" customHeight="1" x14ac:dyDescent="0.25">
      <c r="A14" s="25" t="s">
        <v>68</v>
      </c>
    </row>
    <row r="15" spans="1:7" ht="18" customHeight="1" x14ac:dyDescent="0.25">
      <c r="A15" s="25" t="s">
        <v>69</v>
      </c>
    </row>
    <row r="16" spans="1:7" ht="18" customHeight="1" x14ac:dyDescent="0.25">
      <c r="A16" s="25" t="s">
        <v>71</v>
      </c>
    </row>
    <row r="17" spans="1:1" ht="18" customHeight="1" x14ac:dyDescent="0.25">
      <c r="A17" s="25" t="s">
        <v>72</v>
      </c>
    </row>
    <row r="18" spans="1:1" ht="16.5" customHeight="1" x14ac:dyDescent="0.25">
      <c r="A18" s="25" t="s">
        <v>110</v>
      </c>
    </row>
    <row r="19" spans="1:1" ht="16.5" customHeight="1" x14ac:dyDescent="0.25">
      <c r="A19" s="25" t="s">
        <v>112</v>
      </c>
    </row>
    <row r="20" spans="1:1" ht="16.5" customHeight="1" x14ac:dyDescent="0.25"/>
    <row r="21" spans="1:1" ht="16.5" customHeight="1" x14ac:dyDescent="0.25"/>
    <row r="22" spans="1:1" ht="16.5" customHeight="1" x14ac:dyDescent="0.25"/>
    <row r="23" spans="1:1" ht="16.5" customHeight="1" x14ac:dyDescent="0.25"/>
    <row r="24" spans="1:1" ht="16.5" customHeight="1" x14ac:dyDescent="0.25"/>
    <row r="25" spans="1:1" ht="16.5" customHeight="1" x14ac:dyDescent="0.25"/>
    <row r="26" spans="1:1" ht="16.5" customHeight="1" x14ac:dyDescent="0.25"/>
    <row r="27" spans="1:1" ht="16.5" customHeight="1" x14ac:dyDescent="0.25"/>
    <row r="28" spans="1:1" ht="16.5" customHeight="1" x14ac:dyDescent="0.25"/>
    <row r="29" spans="1:1" ht="16.5" customHeight="1" x14ac:dyDescent="0.25"/>
    <row r="30" spans="1:1" ht="16.5" customHeight="1" x14ac:dyDescent="0.25"/>
    <row r="31" spans="1:1" ht="16.5" customHeight="1" x14ac:dyDescent="0.25"/>
    <row r="32" spans="1:1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</sheetData>
  <mergeCells count="2">
    <mergeCell ref="F1:G1"/>
    <mergeCell ref="F3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0CC5CBE-36B2-481D-8E43-B500A159F4F9}">
          <x14:formula1>
            <xm:f>'For office use only 2'!$B$5:$B$8</xm:f>
          </x14:formula1>
          <xm:sqref>B10</xm:sqref>
        </x14:dataValidation>
        <x14:dataValidation type="list" allowBlank="1" showInputMessage="1" showErrorMessage="1" xr:uid="{1B4B98D9-50B9-46C9-AD14-5189336331A8}">
          <x14:formula1>
            <xm:f>'For office use only 2'!$B$10:$B$12</xm:f>
          </x14:formula1>
          <xm:sqref>B13</xm:sqref>
        </x14:dataValidation>
        <x14:dataValidation type="list" allowBlank="1" showInputMessage="1" showErrorMessage="1" xr:uid="{CDDEB2E0-AD28-4130-97A4-15939B846220}">
          <x14:formula1>
            <xm:f>'For office use only 2'!$D$2:$D$10</xm:f>
          </x14:formula1>
          <xm:sqref>B6</xm:sqref>
        </x14:dataValidation>
        <x14:dataValidation type="list" allowBlank="1" showInputMessage="1" showErrorMessage="1" xr:uid="{D832991A-0C6B-428D-9A8E-B9F3D4497817}">
          <x14:formula1>
            <xm:f>'For office use only 2'!$B$14:$B$16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B10" sqref="B10"/>
    </sheetView>
  </sheetViews>
  <sheetFormatPr defaultRowHeight="15" x14ac:dyDescent="0.25"/>
  <sheetData>
    <row r="2" spans="2:4" x14ac:dyDescent="0.25">
      <c r="B2" t="s">
        <v>9</v>
      </c>
      <c r="D2" t="s">
        <v>80</v>
      </c>
    </row>
    <row r="3" spans="2:4" x14ac:dyDescent="0.25">
      <c r="B3" t="s">
        <v>10</v>
      </c>
      <c r="D3" t="s">
        <v>73</v>
      </c>
    </row>
    <row r="4" spans="2:4" x14ac:dyDescent="0.25">
      <c r="D4" t="s">
        <v>74</v>
      </c>
    </row>
    <row r="5" spans="2:4" x14ac:dyDescent="0.25">
      <c r="B5" t="s">
        <v>62</v>
      </c>
      <c r="D5" t="s">
        <v>75</v>
      </c>
    </row>
    <row r="6" spans="2:4" x14ac:dyDescent="0.25">
      <c r="B6" t="s">
        <v>63</v>
      </c>
      <c r="D6" t="s">
        <v>76</v>
      </c>
    </row>
    <row r="7" spans="2:4" x14ac:dyDescent="0.25">
      <c r="B7" t="s">
        <v>64</v>
      </c>
      <c r="D7" t="s">
        <v>77</v>
      </c>
    </row>
    <row r="8" spans="2:4" x14ac:dyDescent="0.25">
      <c r="B8" t="s">
        <v>65</v>
      </c>
      <c r="D8" t="s">
        <v>78</v>
      </c>
    </row>
    <row r="9" spans="2:4" x14ac:dyDescent="0.25">
      <c r="D9" t="s">
        <v>79</v>
      </c>
    </row>
    <row r="10" spans="2:4" x14ac:dyDescent="0.25">
      <c r="B10" t="s">
        <v>9</v>
      </c>
      <c r="D10" t="s">
        <v>58</v>
      </c>
    </row>
    <row r="11" spans="2:4" x14ac:dyDescent="0.25">
      <c r="B11" t="s">
        <v>10</v>
      </c>
    </row>
    <row r="12" spans="2:4" x14ac:dyDescent="0.25">
      <c r="B12" t="s">
        <v>67</v>
      </c>
    </row>
    <row r="14" spans="2:4" x14ac:dyDescent="0.25">
      <c r="B14" s="16">
        <v>0.1</v>
      </c>
    </row>
    <row r="15" spans="2:4" x14ac:dyDescent="0.25">
      <c r="B15" s="16">
        <v>0.5</v>
      </c>
    </row>
    <row r="16" spans="2:4" x14ac:dyDescent="0.25">
      <c r="B1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For office use only</vt:lpstr>
      <vt:lpstr>For office use only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Langthorne</dc:creator>
  <cp:lastModifiedBy>Larisa Beltic</cp:lastModifiedBy>
  <cp:lastPrinted>2024-02-05T15:29:08Z</cp:lastPrinted>
  <dcterms:created xsi:type="dcterms:W3CDTF">2023-01-25T12:31:27Z</dcterms:created>
  <dcterms:modified xsi:type="dcterms:W3CDTF">2024-11-12T14:02:10Z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